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01.06.2021\"/>
    </mc:Choice>
  </mc:AlternateContent>
  <bookViews>
    <workbookView xWindow="0" yWindow="0" windowWidth="19200" windowHeight="7050" activeTab="2"/>
  </bookViews>
  <sheets>
    <sheet name="БВУ" sheetId="8" r:id="rId1"/>
    <sheet name="ЛК" sheetId="2" r:id="rId2"/>
    <sheet name="МФО" sheetId="9" r:id="rId3"/>
  </sheets>
  <externalReferences>
    <externalReference r:id="rId4"/>
  </externalReferences>
  <definedNames>
    <definedName name="_xlnm.Print_Area" localSheetId="0">БВУ!$A$1:$K$21</definedName>
    <definedName name="_xlnm.Print_Area" localSheetId="1">ЛК!$A$1:$E$15</definedName>
  </definedNames>
  <calcPr calcId="162913" refMode="R1C1"/>
</workbook>
</file>

<file path=xl/calcChain.xml><?xml version="1.0" encoding="utf-8"?>
<calcChain xmlns="http://schemas.openxmlformats.org/spreadsheetml/2006/main">
  <c r="J18" i="8" l="1"/>
  <c r="I18" i="8"/>
  <c r="H18" i="8"/>
  <c r="G18" i="8"/>
  <c r="F18" i="8"/>
  <c r="E18" i="8"/>
  <c r="D18" i="8"/>
  <c r="C18" i="8"/>
  <c r="K17" i="8"/>
  <c r="K16" i="8"/>
  <c r="K15" i="8"/>
  <c r="K14" i="8"/>
  <c r="K13" i="8"/>
  <c r="K12" i="8"/>
  <c r="K11" i="8"/>
  <c r="K10" i="8"/>
  <c r="K9" i="8"/>
  <c r="K8" i="8"/>
  <c r="K7" i="8"/>
  <c r="K6" i="8"/>
  <c r="K18" i="8" s="1"/>
  <c r="E9" i="2" l="1"/>
  <c r="E10" i="2"/>
  <c r="D21" i="9" l="1"/>
  <c r="C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B8" i="9"/>
  <c r="E7" i="9"/>
  <c r="E6" i="9"/>
  <c r="E21" i="9" l="1"/>
  <c r="D12" i="2"/>
  <c r="C12" i="2"/>
  <c r="E7" i="2" l="1"/>
  <c r="E8" i="2"/>
  <c r="E11" i="2"/>
  <c r="E6" i="2" l="1"/>
  <c r="E12" i="2" s="1"/>
</calcChain>
</file>

<file path=xl/sharedStrings.xml><?xml version="1.0" encoding="utf-8"?>
<sst xmlns="http://schemas.openxmlformats.org/spreadsheetml/2006/main" count="70" uniqueCount="56">
  <si>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</si>
  <si>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</si>
  <si>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</si>
  <si>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</si>
  <si>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</si>
  <si>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</si>
  <si>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</si>
  <si>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</si>
  <si>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</si>
  <si>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</si>
  <si>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</si>
  <si>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</si>
  <si>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</si>
  <si>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</si>
  <si>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</si>
  <si>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</si>
  <si>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</si>
  <si>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</si>
  <si>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</si>
  <si>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</si>
  <si>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</si>
  <si>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</si>
  <si>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</si>
  <si>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</si>
  <si>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</si>
  <si>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</si>
  <si>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</si>
  <si>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</si>
  <si>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</si>
  <si>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</si>
  <si>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</si>
  <si>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</si>
  <si>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</si>
  <si>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</si>
  <si>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</si>
  <si>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</si>
  <si>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</si>
  <si>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</si>
  <si>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</si>
  <si>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</si>
  <si>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</si>
  <si>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</si>
  <si>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</si>
  <si>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</si>
  <si>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</si>
  <si>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</si>
  <si>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</si>
  <si>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</si>
  <si>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</si>
  <si>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</si>
  <si>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</si>
  <si>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"Serta"</t>
  </si>
  <si>
    <t>Информация о временно свободных средствах в Партнерах Фонда в разрезе программ Фонда по состоянию на 01.06.2021 г.</t>
  </si>
  <si>
    <t>Информация о временно свободных средствах в лизинговых компаниях в разрезе программ Фонда по состоянию на 01.06.2021 г.</t>
  </si>
  <si>
    <t>АО Форте Лизинг</t>
  </si>
  <si>
    <t>АО Халык Лизинг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</si>
</sst>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2" fillId="0" borderId="6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indent="1"/>
    </xf>
    <xf numFmtId="166" fontId="4" fillId="2" borderId="9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166" fontId="6" fillId="0" borderId="0" xfId="1" applyNumberFormat="1" applyFont="1"/>
    <xf numFmtId="166" fontId="7" fillId="0" borderId="0" xfId="1" applyNumberFormat="1" applyFont="1" applyFill="1" applyBorder="1" applyAlignment="1">
      <alignment horizontal="right" indent="1"/>
    </xf>
    <xf numFmtId="166" fontId="7" fillId="2" borderId="9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5" fontId="6" fillId="0" borderId="1" xfId="1" applyNumberFormat="1" applyFont="1" applyFill="1" applyBorder="1" applyAlignment="1">
      <alignment horizontal="right" indent="1"/>
    </xf>
    <xf numFmtId="166" fontId="6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0" borderId="6" xfId="1" applyNumberFormat="1" applyFont="1" applyBorder="1" applyAlignment="1">
      <alignment horizontal="left" indent="1"/>
    </xf>
    <xf numFmtId="166" fontId="6" fillId="0" borderId="6" xfId="1" applyNumberFormat="1" applyFont="1" applyFill="1" applyBorder="1" applyAlignment="1">
      <alignment horizontal="left" inden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1.2021_&#1088;&#1072;&#1073;_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СЕНИМ"/>
      <sheetName val="КМФ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  <sheetName val="Казкредит"/>
      <sheetName val="ForteLeasing"/>
    </sheetNames>
    <sheetDataSet>
      <sheetData sheetId="0" refreshError="1"/>
      <sheetData sheetId="1" refreshError="1">
        <row r="5">
          <cell r="C5">
            <v>324309330</v>
          </cell>
        </row>
        <row r="7">
          <cell r="B7" t="str">
            <v>ТОО МФО Тойота Файнаншл Сервисез Казахстан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8" sqref="K28"/>
    </sheetView>
  </sheetViews>
  <sheetFormatPr defaultColWidth="9.140625" defaultRowHeight="15" x14ac:dyDescent="0.25"/>
  <cols>
    <col min="1" max="1" width="7" style="1" customWidth="1"/>
    <col min="2" max="2" width="32.5703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2.42578125" style="2" customWidth="1"/>
    <col min="11" max="11" width="24.42578125" style="2" customWidth="1"/>
    <col min="12" max="12" width="17.140625" style="2" bestFit="1" customWidth="1"/>
    <col min="13" max="13" width="16" style="2" bestFit="1" customWidth="1"/>
    <col min="14" max="16384" width="9.140625" style="2"/>
  </cols>
  <sheetData>
    <row r="1" spans="1:12" ht="15" customHeight="1" x14ac:dyDescent="0.25">
      <c r="C1" s="2" t="s">
        <v>52</v>
      </c>
    </row>
    <row r="3" spans="1:12" ht="30" customHeight="1" x14ac:dyDescent="0.25">
      <c r="A3" s="45" t="s">
        <v>0</v>
      </c>
      <c r="B3" s="45" t="s">
        <v>1</v>
      </c>
      <c r="C3" s="49" t="s">
        <v>2</v>
      </c>
      <c r="D3" s="50"/>
      <c r="E3" s="51"/>
      <c r="F3" s="30" t="s">
        <v>3</v>
      </c>
      <c r="G3" s="52" t="s">
        <v>4</v>
      </c>
      <c r="H3" s="52"/>
      <c r="I3" s="52"/>
      <c r="J3" s="53" t="s">
        <v>5</v>
      </c>
      <c r="K3" s="45" t="s">
        <v>6</v>
      </c>
    </row>
    <row r="4" spans="1:12" ht="30" customHeight="1" x14ac:dyDescent="0.25">
      <c r="A4" s="45"/>
      <c r="B4" s="45"/>
      <c r="C4" s="46" t="s">
        <v>7</v>
      </c>
      <c r="D4" s="46" t="s">
        <v>8</v>
      </c>
      <c r="E4" s="46" t="s">
        <v>33</v>
      </c>
      <c r="F4" s="46" t="s">
        <v>10</v>
      </c>
      <c r="G4" s="48" t="s">
        <v>11</v>
      </c>
      <c r="H4" s="48"/>
      <c r="I4" s="48"/>
      <c r="J4" s="54"/>
      <c r="K4" s="45"/>
    </row>
    <row r="5" spans="1:12" ht="81" customHeight="1" x14ac:dyDescent="0.25">
      <c r="A5" s="45"/>
      <c r="B5" s="45"/>
      <c r="C5" s="47"/>
      <c r="D5" s="47"/>
      <c r="E5" s="47"/>
      <c r="F5" s="47"/>
      <c r="G5" s="3" t="s">
        <v>12</v>
      </c>
      <c r="H5" s="3" t="s">
        <v>13</v>
      </c>
      <c r="I5" s="3" t="s">
        <v>14</v>
      </c>
      <c r="J5" s="3" t="s">
        <v>15</v>
      </c>
      <c r="K5" s="45"/>
    </row>
    <row r="6" spans="1:12" s="7" customFormat="1" x14ac:dyDescent="0.25">
      <c r="A6" s="4">
        <v>1</v>
      </c>
      <c r="B6" s="5" t="s">
        <v>16</v>
      </c>
      <c r="C6" s="6">
        <v>4158532532.6200004</v>
      </c>
      <c r="D6" s="6">
        <v>-57562893.169999987</v>
      </c>
      <c r="E6" s="6"/>
      <c r="F6" s="6">
        <v>-10231838.230002478</v>
      </c>
      <c r="G6" s="6">
        <v>1433574758.3900018</v>
      </c>
      <c r="H6" s="6">
        <v>661700693.56999969</v>
      </c>
      <c r="I6" s="6">
        <v>238428146.44</v>
      </c>
      <c r="J6" s="27">
        <v>-435826524.11000037</v>
      </c>
      <c r="K6" s="28">
        <f>SUM(C6:J6)</f>
        <v>5988614875.5099983</v>
      </c>
    </row>
    <row r="7" spans="1:12" s="7" customFormat="1" x14ac:dyDescent="0.25">
      <c r="A7" s="4">
        <v>2</v>
      </c>
      <c r="B7" s="5" t="s">
        <v>17</v>
      </c>
      <c r="C7" s="6">
        <v>0</v>
      </c>
      <c r="D7" s="6"/>
      <c r="E7" s="6"/>
      <c r="F7" s="6">
        <v>67377382.560000122</v>
      </c>
      <c r="G7" s="6">
        <v>416436262.97999954</v>
      </c>
      <c r="H7" s="6">
        <v>-752027447.26999998</v>
      </c>
      <c r="I7" s="6">
        <v>-478196028.66999984</v>
      </c>
      <c r="J7" s="27">
        <v>51914287.989999965</v>
      </c>
      <c r="K7" s="28">
        <f t="shared" ref="K7:K17" si="0">SUM(C7:J7)</f>
        <v>-694495542.41000009</v>
      </c>
    </row>
    <row r="8" spans="1:12" s="7" customFormat="1" x14ac:dyDescent="0.25">
      <c r="A8" s="4">
        <v>3</v>
      </c>
      <c r="B8" s="5" t="s">
        <v>18</v>
      </c>
      <c r="C8" s="6">
        <v>173380960.99999985</v>
      </c>
      <c r="D8" s="6"/>
      <c r="E8" s="6"/>
      <c r="F8" s="6">
        <v>174991398.66999996</v>
      </c>
      <c r="G8" s="6">
        <v>330955829.12999976</v>
      </c>
      <c r="H8" s="6">
        <v>-115216945.61000007</v>
      </c>
      <c r="I8" s="6">
        <v>12871021.059999764</v>
      </c>
      <c r="J8" s="27">
        <v>40006472.68</v>
      </c>
      <c r="K8" s="28">
        <f t="shared" si="0"/>
        <v>616988736.92999923</v>
      </c>
    </row>
    <row r="9" spans="1:12" s="7" customFormat="1" ht="30" x14ac:dyDescent="0.25">
      <c r="A9" s="4">
        <v>4</v>
      </c>
      <c r="B9" s="8" t="s">
        <v>19</v>
      </c>
      <c r="C9" s="6"/>
      <c r="D9" s="6"/>
      <c r="E9" s="6"/>
      <c r="F9" s="6"/>
      <c r="G9" s="6">
        <v>6126238936.3800106</v>
      </c>
      <c r="H9" s="6">
        <v>-1372184074.8999987</v>
      </c>
      <c r="I9" s="6">
        <v>-2018528933.9599986</v>
      </c>
      <c r="J9" s="27">
        <v>91582664.009999961</v>
      </c>
      <c r="K9" s="28">
        <f t="shared" si="0"/>
        <v>2827108591.5300131</v>
      </c>
    </row>
    <row r="10" spans="1:12" s="7" customFormat="1" x14ac:dyDescent="0.25">
      <c r="A10" s="4">
        <v>5</v>
      </c>
      <c r="B10" s="5" t="s">
        <v>20</v>
      </c>
      <c r="C10" s="6"/>
      <c r="D10" s="6"/>
      <c r="E10" s="6"/>
      <c r="F10" s="6">
        <v>1246737492.0499988</v>
      </c>
      <c r="G10" s="6">
        <v>5891734731.9099998</v>
      </c>
      <c r="H10" s="6">
        <v>-1564030509.9000008</v>
      </c>
      <c r="I10" s="6">
        <v>-957967720.90000272</v>
      </c>
      <c r="J10" s="27">
        <v>2430915396.9900017</v>
      </c>
      <c r="K10" s="28">
        <f t="shared" si="0"/>
        <v>7047389390.1499977</v>
      </c>
    </row>
    <row r="11" spans="1:12" s="7" customFormat="1" x14ac:dyDescent="0.25">
      <c r="A11" s="4">
        <v>6</v>
      </c>
      <c r="B11" s="5" t="s">
        <v>21</v>
      </c>
      <c r="C11" s="6">
        <v>0</v>
      </c>
      <c r="D11" s="6"/>
      <c r="E11" s="6"/>
      <c r="F11" s="6">
        <v>119309550.72000051</v>
      </c>
      <c r="G11" s="6">
        <v>36343379.399999857</v>
      </c>
      <c r="H11" s="6">
        <v>130849701.31999946</v>
      </c>
      <c r="I11" s="6">
        <v>153387711.28000021</v>
      </c>
      <c r="J11" s="27">
        <v>-31920879.029999964</v>
      </c>
      <c r="K11" s="28">
        <f t="shared" si="0"/>
        <v>407969463.69000006</v>
      </c>
    </row>
    <row r="12" spans="1:12" s="11" customFormat="1" x14ac:dyDescent="0.25">
      <c r="A12" s="4">
        <v>7</v>
      </c>
      <c r="B12" s="5" t="s">
        <v>22</v>
      </c>
      <c r="C12" s="9">
        <v>1648806914.3899984</v>
      </c>
      <c r="D12" s="9"/>
      <c r="E12" s="9"/>
      <c r="F12" s="9">
        <v>36995849.390000023</v>
      </c>
      <c r="G12" s="10">
        <v>126790318.92000014</v>
      </c>
      <c r="H12" s="10">
        <v>9559108.9100000262</v>
      </c>
      <c r="I12" s="10">
        <v>51102874.319999993</v>
      </c>
      <c r="J12" s="29">
        <v>1198223073.1800001</v>
      </c>
      <c r="K12" s="28">
        <f t="shared" si="0"/>
        <v>3071478139.1099987</v>
      </c>
    </row>
    <row r="13" spans="1:12" s="7" customFormat="1" x14ac:dyDescent="0.25">
      <c r="A13" s="4">
        <v>8</v>
      </c>
      <c r="B13" s="5" t="s">
        <v>23</v>
      </c>
      <c r="C13" s="6"/>
      <c r="D13" s="12">
        <v>-3.7252902984619141E-9</v>
      </c>
      <c r="E13" s="6"/>
      <c r="F13" s="6"/>
      <c r="G13" s="6">
        <v>182694771.42000055</v>
      </c>
      <c r="H13" s="6">
        <v>-4.76837158203125E-7</v>
      </c>
      <c r="I13" s="6">
        <v>0</v>
      </c>
      <c r="J13" s="27">
        <v>7019322.3999997377</v>
      </c>
      <c r="K13" s="28">
        <f t="shared" si="0"/>
        <v>189714093.81999981</v>
      </c>
      <c r="L13" s="13"/>
    </row>
    <row r="14" spans="1:12" s="7" customFormat="1" x14ac:dyDescent="0.25">
      <c r="A14" s="4">
        <v>9</v>
      </c>
      <c r="B14" s="5" t="s">
        <v>24</v>
      </c>
      <c r="C14" s="6">
        <v>-33838133.060000002</v>
      </c>
      <c r="D14" s="6"/>
      <c r="E14" s="6"/>
      <c r="F14" s="6">
        <v>935811681.43999958</v>
      </c>
      <c r="G14" s="6">
        <v>3438629052.6800041</v>
      </c>
      <c r="H14" s="6">
        <v>10974202.66999805</v>
      </c>
      <c r="I14" s="6">
        <v>145086571.22999656</v>
      </c>
      <c r="J14" s="27">
        <v>931218075.00999999</v>
      </c>
      <c r="K14" s="28">
        <f t="shared" si="0"/>
        <v>5427881449.9699984</v>
      </c>
    </row>
    <row r="15" spans="1:12" s="11" customFormat="1" x14ac:dyDescent="0.25">
      <c r="A15" s="4">
        <v>10</v>
      </c>
      <c r="B15" s="5" t="s">
        <v>25</v>
      </c>
      <c r="C15" s="9">
        <v>246701092.20999986</v>
      </c>
      <c r="D15" s="9"/>
      <c r="E15" s="9"/>
      <c r="F15" s="9">
        <v>56213582.600000016</v>
      </c>
      <c r="G15" s="10"/>
      <c r="H15" s="10">
        <v>0</v>
      </c>
      <c r="I15" s="9">
        <v>0</v>
      </c>
      <c r="J15" s="29">
        <v>133051205.0999999</v>
      </c>
      <c r="K15" s="28">
        <f t="shared" si="0"/>
        <v>435965879.90999979</v>
      </c>
    </row>
    <row r="16" spans="1:12" s="7" customFormat="1" x14ac:dyDescent="0.25">
      <c r="A16" s="4">
        <v>11</v>
      </c>
      <c r="B16" s="5" t="s">
        <v>26</v>
      </c>
      <c r="C16" s="6">
        <v>4412006897.3899994</v>
      </c>
      <c r="D16" s="6"/>
      <c r="E16" s="6"/>
      <c r="F16" s="6">
        <v>2261242450.8699999</v>
      </c>
      <c r="G16" s="6">
        <v>366488539.24000144</v>
      </c>
      <c r="H16" s="6">
        <v>350510161.39000034</v>
      </c>
      <c r="I16" s="6">
        <v>736052101.11000013</v>
      </c>
      <c r="J16" s="27">
        <v>415211377.03000069</v>
      </c>
      <c r="K16" s="28">
        <f t="shared" si="0"/>
        <v>8541511527.0300026</v>
      </c>
    </row>
    <row r="17" spans="1:11" s="7" customFormat="1" x14ac:dyDescent="0.25">
      <c r="A17" s="4">
        <v>12</v>
      </c>
      <c r="B17" s="5" t="s">
        <v>34</v>
      </c>
      <c r="C17" s="6"/>
      <c r="D17" s="6"/>
      <c r="E17" s="6">
        <v>0</v>
      </c>
      <c r="F17" s="6"/>
      <c r="G17" s="6"/>
      <c r="H17" s="6"/>
      <c r="I17" s="6"/>
      <c r="J17" s="27"/>
      <c r="K17" s="28">
        <f t="shared" si="0"/>
        <v>0</v>
      </c>
    </row>
    <row r="18" spans="1:11" s="7" customFormat="1" x14ac:dyDescent="0.25">
      <c r="A18" s="4"/>
      <c r="B18" s="15" t="s">
        <v>30</v>
      </c>
      <c r="C18" s="16">
        <f>SUM(C6:C17)</f>
        <v>10605590264.549997</v>
      </c>
      <c r="D18" s="16">
        <f t="shared" ref="D18:K18" si="1">SUM(D6:D17)</f>
        <v>-57562893.169999987</v>
      </c>
      <c r="E18" s="16">
        <f t="shared" si="1"/>
        <v>0</v>
      </c>
      <c r="F18" s="16">
        <f t="shared" si="1"/>
        <v>4888447550.0699959</v>
      </c>
      <c r="G18" s="16">
        <f t="shared" si="1"/>
        <v>18349886580.450016</v>
      </c>
      <c r="H18" s="16">
        <f t="shared" si="1"/>
        <v>-2639865109.8200021</v>
      </c>
      <c r="I18" s="16">
        <f t="shared" si="1"/>
        <v>-2117764258.0900044</v>
      </c>
      <c r="J18" s="16">
        <f t="shared" si="1"/>
        <v>4831394471.2500019</v>
      </c>
      <c r="K18" s="16">
        <f t="shared" si="1"/>
        <v>33860126605.240009</v>
      </c>
    </row>
    <row r="19" spans="1:11" s="21" customFormat="1" x14ac:dyDescent="0.25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20"/>
    </row>
    <row r="20" spans="1:11" s="21" customFormat="1" x14ac:dyDescent="0.25">
      <c r="A20" s="18"/>
      <c r="B20" s="22" t="s">
        <v>31</v>
      </c>
      <c r="C20" s="17"/>
      <c r="D20" s="17"/>
      <c r="E20" s="17"/>
      <c r="F20" s="17"/>
      <c r="G20" s="17"/>
      <c r="H20" s="17"/>
      <c r="I20" s="17"/>
      <c r="J20" s="17"/>
      <c r="K20" s="20"/>
    </row>
    <row r="21" spans="1:11" s="21" customFormat="1" x14ac:dyDescent="0.25">
      <c r="A21" s="18"/>
      <c r="B21" s="22"/>
      <c r="C21" s="17"/>
      <c r="D21" s="17"/>
      <c r="E21" s="17"/>
      <c r="F21" s="17"/>
      <c r="G21" s="17"/>
      <c r="H21" s="17"/>
      <c r="I21" s="17"/>
      <c r="J21" s="17"/>
      <c r="K21" s="20"/>
    </row>
    <row r="22" spans="1:11" s="21" customFormat="1" x14ac:dyDescent="0.25">
      <c r="A22" s="18"/>
      <c r="B22" s="22"/>
      <c r="C22" s="17"/>
      <c r="D22" s="17"/>
      <c r="E22" s="17"/>
      <c r="F22" s="17"/>
      <c r="G22" s="17"/>
      <c r="H22" s="17"/>
      <c r="I22" s="17"/>
      <c r="J22" s="17"/>
      <c r="K22" s="20"/>
    </row>
    <row r="23" spans="1:11" s="21" customFormat="1" x14ac:dyDescent="0.25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20"/>
    </row>
    <row r="24" spans="1:11" s="21" customFormat="1" x14ac:dyDescent="0.25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20"/>
    </row>
    <row r="25" spans="1:11" s="21" customFormat="1" x14ac:dyDescent="0.25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0"/>
    </row>
    <row r="26" spans="1:11" s="21" customFormat="1" x14ac:dyDescent="0.25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20"/>
    </row>
    <row r="27" spans="1:11" x14ac:dyDescent="0.25">
      <c r="B27" s="23"/>
    </row>
    <row r="28" spans="1:11" x14ac:dyDescent="0.25">
      <c r="B28" s="23"/>
    </row>
    <row r="29" spans="1:11" x14ac:dyDescent="0.25">
      <c r="B29" s="23"/>
    </row>
    <row r="30" spans="1:11" x14ac:dyDescent="0.25">
      <c r="A30" s="2"/>
      <c r="B30" s="23"/>
    </row>
    <row r="31" spans="1:11" x14ac:dyDescent="0.25">
      <c r="A31" s="2"/>
      <c r="B31" s="23"/>
    </row>
    <row r="32" spans="1:11" x14ac:dyDescent="0.25">
      <c r="A32" s="2"/>
      <c r="B32" s="23"/>
    </row>
    <row r="33" spans="1:2" x14ac:dyDescent="0.25">
      <c r="A33" s="2"/>
      <c r="B33" s="23"/>
    </row>
    <row r="34" spans="1:2" x14ac:dyDescent="0.25">
      <c r="A34" s="2"/>
      <c r="B34" s="23"/>
    </row>
    <row r="35" spans="1:2" x14ac:dyDescent="0.25">
      <c r="A35" s="2"/>
      <c r="B35" s="23"/>
    </row>
    <row r="36" spans="1:2" x14ac:dyDescent="0.25">
      <c r="A36" s="2"/>
      <c r="B36" s="23"/>
    </row>
  </sheetData>
  <mergeCells count="11">
    <mergeCell ref="A3:A5"/>
    <mergeCell ref="B3:B5"/>
    <mergeCell ref="C3:E3"/>
    <mergeCell ref="G3:I3"/>
    <mergeCell ref="J3:J4"/>
    <mergeCell ref="K3:K5"/>
    <mergeCell ref="C4:C5"/>
    <mergeCell ref="F4:F5"/>
    <mergeCell ref="G4:I4"/>
    <mergeCell ref="D4:D5"/>
    <mergeCell ref="E4:E5"/>
  </mergeCells>
  <conditionalFormatting sqref="B23:B26 C22:J26">
    <cfRule type="cellIs" priority="24" operator="lessThanOrEqual">
      <formula>0</formula>
    </cfRule>
  </conditionalFormatting>
  <conditionalFormatting sqref="K22:K26 B27:B36">
    <cfRule type="cellIs" dxfId="7" priority="22" operator="lessThanOrEqual">
      <formula>#REF!</formula>
    </cfRule>
    <cfRule type="cellIs" priority="23" operator="lessThanOrEqual">
      <formula>#REF!</formula>
    </cfRule>
  </conditionalFormatting>
  <conditionalFormatting sqref="B22">
    <cfRule type="cellIs" dxfId="6" priority="13" operator="lessThanOrEqual">
      <formula>#REF!</formula>
    </cfRule>
    <cfRule type="cellIs" priority="14" operator="lessThanOrEqual">
      <formula>#REF!</formula>
    </cfRule>
  </conditionalFormatting>
  <conditionalFormatting sqref="C19:J21 C18:K18">
    <cfRule type="cellIs" priority="10" operator="lessThanOrEqual">
      <formula>0</formula>
    </cfRule>
  </conditionalFormatting>
  <conditionalFormatting sqref="K3 B18:B19">
    <cfRule type="cellIs" priority="7" operator="lessThanOrEqual">
      <formula>0</formula>
    </cfRule>
  </conditionalFormatting>
  <conditionalFormatting sqref="G16:H17 G6:H11 G14:H14 I14:I17 K19:K21 G13:I13 C6:C17 J6:K17">
    <cfRule type="cellIs" dxfId="5" priority="8" operator="lessThanOrEqual">
      <formula>#REF!</formula>
    </cfRule>
    <cfRule type="cellIs" priority="9" operator="lessThanOrEqual">
      <formula>#REF!</formula>
    </cfRule>
  </conditionalFormatting>
  <conditionalFormatting sqref="I7:I11">
    <cfRule type="cellIs" dxfId="4" priority="5" operator="lessThanOrEqual">
      <formula>#REF!</formula>
    </cfRule>
    <cfRule type="cellIs" priority="6" operator="lessThanOrEqual">
      <formula>#REF!</formula>
    </cfRule>
  </conditionalFormatting>
  <conditionalFormatting sqref="I6">
    <cfRule type="cellIs" dxfId="3" priority="3" operator="lessThanOrEqual">
      <formula>#REF!</formula>
    </cfRule>
    <cfRule type="cellIs" priority="4" operator="lessThanOrEqual">
      <formula>#REF!</formula>
    </cfRule>
  </conditionalFormatting>
  <conditionalFormatting sqref="B20:B21">
    <cfRule type="cellIs" dxfId="2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5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:E10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5" t="s">
        <v>53</v>
      </c>
      <c r="B1" s="55"/>
      <c r="C1" s="55"/>
      <c r="D1" s="55"/>
      <c r="E1" s="55"/>
    </row>
    <row r="3" spans="1:5" ht="30" customHeight="1" x14ac:dyDescent="0.25">
      <c r="A3" s="45" t="s">
        <v>0</v>
      </c>
      <c r="B3" s="45" t="s">
        <v>1</v>
      </c>
      <c r="C3" s="49" t="s">
        <v>32</v>
      </c>
      <c r="D3" s="50"/>
      <c r="E3" s="45" t="s">
        <v>6</v>
      </c>
    </row>
    <row r="4" spans="1:5" ht="15" customHeight="1" x14ac:dyDescent="0.25">
      <c r="A4" s="45"/>
      <c r="B4" s="45"/>
      <c r="C4" s="46" t="s">
        <v>9</v>
      </c>
      <c r="D4" s="56" t="s">
        <v>33</v>
      </c>
      <c r="E4" s="45"/>
    </row>
    <row r="5" spans="1:5" ht="56.25" customHeight="1" x14ac:dyDescent="0.25">
      <c r="A5" s="45"/>
      <c r="B5" s="45"/>
      <c r="C5" s="47"/>
      <c r="D5" s="57"/>
      <c r="E5" s="45"/>
    </row>
    <row r="6" spans="1:5" s="7" customFormat="1" x14ac:dyDescent="0.25">
      <c r="A6" s="4">
        <v>1</v>
      </c>
      <c r="B6" s="14" t="s">
        <v>27</v>
      </c>
      <c r="C6" s="10">
        <v>-946188101</v>
      </c>
      <c r="D6" s="10"/>
      <c r="E6" s="26">
        <f>SUM(C6:D6)</f>
        <v>-946188101</v>
      </c>
    </row>
    <row r="7" spans="1:5" s="7" customFormat="1" x14ac:dyDescent="0.25">
      <c r="A7" s="4">
        <v>2</v>
      </c>
      <c r="B7" s="14" t="s">
        <v>28</v>
      </c>
      <c r="C7" s="10">
        <v>-5921775</v>
      </c>
      <c r="D7" s="10"/>
      <c r="E7" s="26">
        <f t="shared" ref="E7:E11" si="0">SUM(C7:D7)</f>
        <v>-5921775</v>
      </c>
    </row>
    <row r="8" spans="1:5" s="7" customFormat="1" x14ac:dyDescent="0.25">
      <c r="A8" s="4">
        <v>3</v>
      </c>
      <c r="B8" s="14" t="s">
        <v>29</v>
      </c>
      <c r="C8" s="10">
        <v>-52573644.519999936</v>
      </c>
      <c r="D8" s="10"/>
      <c r="E8" s="26">
        <f t="shared" si="0"/>
        <v>-52573644.519999936</v>
      </c>
    </row>
    <row r="9" spans="1:5" s="7" customFormat="1" x14ac:dyDescent="0.25">
      <c r="A9" s="4">
        <v>4</v>
      </c>
      <c r="B9" s="14" t="s">
        <v>54</v>
      </c>
      <c r="C9" s="10">
        <v>0</v>
      </c>
      <c r="D9" s="10"/>
      <c r="E9" s="26">
        <f>SUM(C9:D9)</f>
        <v>0</v>
      </c>
    </row>
    <row r="10" spans="1:5" s="7" customFormat="1" x14ac:dyDescent="0.25">
      <c r="A10" s="4">
        <v>5</v>
      </c>
      <c r="B10" s="14" t="s">
        <v>55</v>
      </c>
      <c r="C10" s="10">
        <v>-78707</v>
      </c>
      <c r="D10" s="10"/>
      <c r="E10" s="26">
        <f>SUM(C10:D10)</f>
        <v>-78707</v>
      </c>
    </row>
    <row r="11" spans="1:5" s="7" customFormat="1" x14ac:dyDescent="0.25">
      <c r="A11" s="4">
        <v>6</v>
      </c>
      <c r="B11" s="14" t="s">
        <v>35</v>
      </c>
      <c r="C11" s="10"/>
      <c r="D11" s="10">
        <v>85670155</v>
      </c>
      <c r="E11" s="26">
        <f t="shared" si="0"/>
        <v>85670155</v>
      </c>
    </row>
    <row r="12" spans="1:5" s="7" customFormat="1" x14ac:dyDescent="0.25">
      <c r="A12" s="4"/>
      <c r="B12" s="15" t="s">
        <v>30</v>
      </c>
      <c r="C12" s="15">
        <f>SUM(C6:C11)</f>
        <v>-1004762227.52</v>
      </c>
      <c r="D12" s="15">
        <f t="shared" ref="D12:E12" si="1">SUM(D6:D11)</f>
        <v>85670155</v>
      </c>
      <c r="E12" s="15">
        <f t="shared" si="1"/>
        <v>-919092072.51999998</v>
      </c>
    </row>
    <row r="13" spans="1:5" s="21" customFormat="1" x14ac:dyDescent="0.25">
      <c r="A13" s="18"/>
      <c r="B13" s="19"/>
      <c r="C13" s="24"/>
      <c r="D13" s="24"/>
      <c r="E13" s="17"/>
    </row>
    <row r="14" spans="1:5" s="21" customFormat="1" x14ac:dyDescent="0.25">
      <c r="A14" s="18"/>
      <c r="B14" s="22" t="s">
        <v>31</v>
      </c>
      <c r="C14" s="25"/>
      <c r="D14" s="25"/>
      <c r="E14" s="17"/>
    </row>
    <row r="15" spans="1:5" s="21" customFormat="1" x14ac:dyDescent="0.25">
      <c r="A15" s="18"/>
      <c r="B15" s="22"/>
      <c r="C15" s="25"/>
      <c r="D15" s="25"/>
      <c r="E15" s="17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3:E15">
    <cfRule type="cellIs" priority="12" operator="lessThanOrEqual">
      <formula>0</formula>
    </cfRule>
  </conditionalFormatting>
  <conditionalFormatting sqref="B13:D13 B12:E12">
    <cfRule type="cellIs" priority="9" operator="lessThanOrEqual">
      <formula>0</formula>
    </cfRule>
  </conditionalFormatting>
  <conditionalFormatting sqref="B14:D15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="120" zoomScaleNormal="100" zoomScaleSheetLayoutView="120" workbookViewId="0">
      <selection activeCell="C6" sqref="C6:E21"/>
    </sheetView>
  </sheetViews>
  <sheetFormatPr defaultRowHeight="15" x14ac:dyDescent="0.25"/>
  <cols>
    <col min="1" max="1" width="7" customWidth="1"/>
    <col min="2" max="2" width="33.42578125" customWidth="1"/>
    <col min="3" max="3" width="22" customWidth="1"/>
    <col min="4" max="4" width="21" customWidth="1"/>
    <col min="5" max="5" width="23.5703125" customWidth="1"/>
  </cols>
  <sheetData>
    <row r="1" spans="1:5" ht="15.75" x14ac:dyDescent="0.25">
      <c r="A1" s="2" t="s">
        <v>52</v>
      </c>
      <c r="B1" s="32"/>
      <c r="C1" s="32"/>
      <c r="D1" s="32"/>
    </row>
    <row r="2" spans="1:5" ht="15.75" x14ac:dyDescent="0.25">
      <c r="A2" s="31"/>
      <c r="B2" s="32"/>
      <c r="C2" s="32"/>
      <c r="D2" s="32"/>
      <c r="E2" s="32"/>
    </row>
    <row r="3" spans="1:5" ht="31.5" x14ac:dyDescent="0.25">
      <c r="A3" s="58" t="s">
        <v>0</v>
      </c>
      <c r="B3" s="58" t="s">
        <v>1</v>
      </c>
      <c r="C3" s="34" t="s">
        <v>36</v>
      </c>
      <c r="D3" s="34" t="s">
        <v>3</v>
      </c>
      <c r="E3" s="58" t="s">
        <v>6</v>
      </c>
    </row>
    <row r="4" spans="1:5" x14ac:dyDescent="0.25">
      <c r="A4" s="58"/>
      <c r="B4" s="58"/>
      <c r="C4" s="59" t="s">
        <v>37</v>
      </c>
      <c r="D4" s="59" t="s">
        <v>10</v>
      </c>
      <c r="E4" s="58"/>
    </row>
    <row r="5" spans="1:5" x14ac:dyDescent="0.25">
      <c r="A5" s="58"/>
      <c r="B5" s="58"/>
      <c r="C5" s="60"/>
      <c r="D5" s="60"/>
      <c r="E5" s="58"/>
    </row>
    <row r="6" spans="1:5" ht="15.75" x14ac:dyDescent="0.25">
      <c r="A6" s="35">
        <v>1</v>
      </c>
      <c r="B6" s="36" t="s">
        <v>38</v>
      </c>
      <c r="C6" s="37">
        <v>13714212</v>
      </c>
      <c r="D6" s="37">
        <v>11305769</v>
      </c>
      <c r="E6" s="38">
        <f t="shared" ref="E6:E19" si="0">SUM(C6:D6)</f>
        <v>25019981</v>
      </c>
    </row>
    <row r="7" spans="1:5" ht="15.75" x14ac:dyDescent="0.25">
      <c r="A7" s="35">
        <v>2</v>
      </c>
      <c r="B7" s="39" t="s">
        <v>39</v>
      </c>
      <c r="C7" s="37">
        <v>351357920</v>
      </c>
      <c r="D7" s="37"/>
      <c r="E7" s="38">
        <f t="shared" si="0"/>
        <v>351357920</v>
      </c>
    </row>
    <row r="8" spans="1:5" ht="15.75" x14ac:dyDescent="0.25">
      <c r="A8" s="35">
        <v>3</v>
      </c>
      <c r="B8" s="39" t="str">
        <f>'[1]свод общий'!B7</f>
        <v>ТОО МФО Тойота Файнаншл Сервисез Казахстан</v>
      </c>
      <c r="C8" s="37">
        <v>506634074</v>
      </c>
      <c r="D8" s="37"/>
      <c r="E8" s="38">
        <f t="shared" si="0"/>
        <v>506634074</v>
      </c>
    </row>
    <row r="9" spans="1:5" ht="15.75" x14ac:dyDescent="0.25">
      <c r="A9" s="35">
        <v>4</v>
      </c>
      <c r="B9" s="39" t="s">
        <v>40</v>
      </c>
      <c r="C9" s="37">
        <v>17995271</v>
      </c>
      <c r="D9" s="37">
        <v>181102023</v>
      </c>
      <c r="E9" s="38">
        <f t="shared" si="0"/>
        <v>199097294</v>
      </c>
    </row>
    <row r="10" spans="1:5" ht="15.75" x14ac:dyDescent="0.25">
      <c r="A10" s="35">
        <v>5</v>
      </c>
      <c r="B10" s="39" t="s">
        <v>41</v>
      </c>
      <c r="C10" s="37">
        <v>-3738273</v>
      </c>
      <c r="D10" s="37"/>
      <c r="E10" s="38">
        <f t="shared" si="0"/>
        <v>-3738273</v>
      </c>
    </row>
    <row r="11" spans="1:5" ht="15.75" x14ac:dyDescent="0.25">
      <c r="A11" s="35">
        <v>6</v>
      </c>
      <c r="B11" s="39" t="s">
        <v>42</v>
      </c>
      <c r="C11" s="37"/>
      <c r="D11" s="37">
        <v>76410</v>
      </c>
      <c r="E11" s="38">
        <f t="shared" si="0"/>
        <v>76410</v>
      </c>
    </row>
    <row r="12" spans="1:5" ht="15.75" x14ac:dyDescent="0.25">
      <c r="A12" s="35">
        <v>7</v>
      </c>
      <c r="B12" s="39" t="s">
        <v>43</v>
      </c>
      <c r="C12" s="37"/>
      <c r="D12" s="37">
        <v>3906250</v>
      </c>
      <c r="E12" s="38">
        <f t="shared" si="0"/>
        <v>3906250</v>
      </c>
    </row>
    <row r="13" spans="1:5" ht="15.75" x14ac:dyDescent="0.25">
      <c r="A13" s="35">
        <v>8</v>
      </c>
      <c r="B13" s="39" t="s">
        <v>44</v>
      </c>
      <c r="C13" s="37">
        <v>484185</v>
      </c>
      <c r="D13" s="37"/>
      <c r="E13" s="38">
        <f t="shared" si="0"/>
        <v>484185</v>
      </c>
    </row>
    <row r="14" spans="1:5" ht="15.75" x14ac:dyDescent="0.25">
      <c r="A14" s="35">
        <v>9</v>
      </c>
      <c r="B14" s="39" t="s">
        <v>45</v>
      </c>
      <c r="C14" s="37"/>
      <c r="D14" s="37">
        <v>13360265</v>
      </c>
      <c r="E14" s="38">
        <f t="shared" si="0"/>
        <v>13360265</v>
      </c>
    </row>
    <row r="15" spans="1:5" ht="15.75" x14ac:dyDescent="0.25">
      <c r="A15" s="35">
        <v>10</v>
      </c>
      <c r="B15" s="39" t="s">
        <v>46</v>
      </c>
      <c r="C15" s="37"/>
      <c r="D15" s="37">
        <v>62187</v>
      </c>
      <c r="E15" s="38">
        <f t="shared" si="0"/>
        <v>62187</v>
      </c>
    </row>
    <row r="16" spans="1:5" ht="15.75" x14ac:dyDescent="0.25">
      <c r="A16" s="35">
        <v>11</v>
      </c>
      <c r="B16" s="39" t="s">
        <v>47</v>
      </c>
      <c r="C16" s="37">
        <v>280880</v>
      </c>
      <c r="D16" s="37"/>
      <c r="E16" s="38">
        <f t="shared" si="0"/>
        <v>280880</v>
      </c>
    </row>
    <row r="17" spans="1:5" ht="15.75" x14ac:dyDescent="0.25">
      <c r="A17" s="35">
        <v>12</v>
      </c>
      <c r="B17" s="39" t="s">
        <v>48</v>
      </c>
      <c r="C17" s="37">
        <v>38509</v>
      </c>
      <c r="D17" s="37">
        <v>-2990731</v>
      </c>
      <c r="E17" s="38">
        <f t="shared" si="0"/>
        <v>-2952222</v>
      </c>
    </row>
    <row r="18" spans="1:5" ht="15.75" x14ac:dyDescent="0.25">
      <c r="A18" s="35">
        <v>13</v>
      </c>
      <c r="B18" s="39" t="s">
        <v>49</v>
      </c>
      <c r="C18" s="37">
        <v>57181476</v>
      </c>
      <c r="D18" s="37"/>
      <c r="E18" s="38">
        <f t="shared" si="0"/>
        <v>57181476</v>
      </c>
    </row>
    <row r="19" spans="1:5" ht="15.75" x14ac:dyDescent="0.25">
      <c r="A19" s="35">
        <v>14</v>
      </c>
      <c r="B19" s="39" t="s">
        <v>50</v>
      </c>
      <c r="C19" s="37">
        <v>-1452733</v>
      </c>
      <c r="D19" s="37"/>
      <c r="E19" s="38">
        <f t="shared" si="0"/>
        <v>-1452733</v>
      </c>
    </row>
    <row r="20" spans="1:5" ht="15.75" x14ac:dyDescent="0.25">
      <c r="A20" s="35">
        <v>15</v>
      </c>
      <c r="B20" s="39" t="s">
        <v>51</v>
      </c>
      <c r="C20" s="37">
        <v>934030</v>
      </c>
      <c r="D20" s="37"/>
      <c r="E20" s="38">
        <f>SUM(C20:D20)</f>
        <v>934030</v>
      </c>
    </row>
    <row r="21" spans="1:5" ht="15.75" x14ac:dyDescent="0.25">
      <c r="A21" s="35"/>
      <c r="B21" s="40" t="s">
        <v>30</v>
      </c>
      <c r="C21" s="41">
        <f>SUM(C6:C20)</f>
        <v>943429551</v>
      </c>
      <c r="D21" s="41">
        <f>SUM(D6:D20)</f>
        <v>206822173</v>
      </c>
      <c r="E21" s="42">
        <f>SUM(E6:E20)</f>
        <v>1150251724</v>
      </c>
    </row>
    <row r="22" spans="1:5" ht="15.75" x14ac:dyDescent="0.25">
      <c r="A22" s="31"/>
      <c r="B22" s="43"/>
      <c r="C22" s="33"/>
      <c r="D22" s="33"/>
      <c r="E22" s="33"/>
    </row>
    <row r="23" spans="1:5" ht="15.75" x14ac:dyDescent="0.25">
      <c r="A23" s="31"/>
      <c r="B23" s="44" t="s">
        <v>31</v>
      </c>
      <c r="C23" s="33"/>
      <c r="D23" s="33"/>
      <c r="E23" s="33"/>
    </row>
    <row r="24" spans="1:5" ht="15.75" x14ac:dyDescent="0.25">
      <c r="A24" s="31"/>
      <c r="B24" s="43"/>
      <c r="C24" s="33"/>
      <c r="D24" s="33"/>
      <c r="E24" s="33"/>
    </row>
  </sheetData>
  <mergeCells count="5">
    <mergeCell ref="A3:A5"/>
    <mergeCell ref="B3:B5"/>
    <mergeCell ref="E3:E5"/>
    <mergeCell ref="C4:C5"/>
    <mergeCell ref="D4:D5"/>
  </mergeCells>
  <conditionalFormatting sqref="E3 B21:B22">
    <cfRule type="cellIs" priority="1" operator="lessThanOrEqual">
      <formula>0</formula>
    </cfRule>
  </conditionalFormatting>
  <conditionalFormatting sqref="B24 C21:E24">
    <cfRule type="cellIs" priority="4" operator="lessThanOrEqual">
      <formula>0</formula>
    </cfRule>
  </conditionalFormatting>
  <conditionalFormatting sqref="B23 C7 E6:E20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2021-06-18T10:54:01Z</dcterms:modified>
</cp:coreProperties>
</file>